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09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38" i="1"/>
  <c r="C37"/>
  <c r="C36"/>
  <c r="C35"/>
  <c r="C34"/>
  <c r="C33"/>
  <c r="C32"/>
  <c r="C17"/>
  <c r="C16"/>
  <c r="C15"/>
  <c r="C14"/>
  <c r="C13"/>
  <c r="C12"/>
  <c r="C11"/>
  <c r="C28"/>
  <c r="C27"/>
  <c r="H27" s="1"/>
  <c r="C26"/>
  <c r="C25"/>
  <c r="H25" s="1"/>
  <c r="C24"/>
  <c r="C23"/>
  <c r="H23" s="1"/>
  <c r="H38"/>
  <c r="H37"/>
  <c r="H36"/>
  <c r="H35"/>
  <c r="H34"/>
  <c r="H33"/>
  <c r="H32"/>
  <c r="H28"/>
  <c r="H26"/>
  <c r="H24"/>
  <c r="H17"/>
  <c r="H16"/>
  <c r="H15"/>
  <c r="H14"/>
  <c r="H13"/>
  <c r="H12"/>
  <c r="H11"/>
  <c r="C45" l="1"/>
  <c r="C47"/>
  <c r="C49"/>
  <c r="C44"/>
  <c r="C46"/>
  <c r="C48"/>
  <c r="H39"/>
  <c r="H18"/>
  <c r="C22"/>
  <c r="H22" s="1"/>
  <c r="C43" l="1"/>
  <c r="C50" s="1"/>
  <c r="H29"/>
  <c r="C41" s="1"/>
</calcChain>
</file>

<file path=xl/sharedStrings.xml><?xml version="1.0" encoding="utf-8"?>
<sst xmlns="http://schemas.openxmlformats.org/spreadsheetml/2006/main" count="87" uniqueCount="24">
  <si>
    <t>CONDRO'</t>
  </si>
  <si>
    <t>GUALTIERI  SICAMINO'</t>
  </si>
  <si>
    <t>MILAZZO</t>
  </si>
  <si>
    <t>PACE  DEL MELA</t>
  </si>
  <si>
    <t>SAN  FILIPPO  DEL  MELA</t>
  </si>
  <si>
    <t>SAN PIER  NICETO</t>
  </si>
  <si>
    <t>SANTA LUCIA  DEL MELA</t>
  </si>
  <si>
    <t>X</t>
  </si>
  <si>
    <t>:</t>
  </si>
  <si>
    <t>TOTALE</t>
  </si>
  <si>
    <t xml:space="preserve">Pagamento annuale tassa di registrazione contratto di locazione con mod. </t>
  </si>
  <si>
    <t>FACENTI PARTE DELLA CIRCOSCRIZIONE - ANNO 2022</t>
  </si>
  <si>
    <t>TORTALE</t>
  </si>
  <si>
    <t>a carico di ogni Comune</t>
  </si>
  <si>
    <t xml:space="preserve">Quota totale di </t>
  </si>
  <si>
    <t>CITTA'    di     MILAZZO</t>
  </si>
  <si>
    <t xml:space="preserve">5° Settore  </t>
  </si>
  <si>
    <t>"Lavori Pubblici, Patrimonio e Attività Produttive"</t>
  </si>
  <si>
    <t xml:space="preserve">COSTI  DELLA  1^   E   2 ^   UNITA'   DA   RIPARTIRE  TRA I COMUNI </t>
  </si>
  <si>
    <t xml:space="preserve">CANONE LOCAZIONE C.P.I. - Importo da ripartire </t>
  </si>
  <si>
    <t xml:space="preserve">Quota condominiale  - importo da ripartire </t>
  </si>
  <si>
    <t>8.992,80)</t>
  </si>
  <si>
    <t>F23 a favore dell'Agenzia dell'Entrate  Importo da ripartire (163,30 + 91,79)</t>
  </si>
  <si>
    <t>(16.134,12  +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</si>
</sst>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/>
    <xf numFmtId="16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justify"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0" xfId="0" applyNumberFormat="1" applyBorder="1"/>
    <xf numFmtId="0" fontId="0" fillId="0" borderId="0" xfId="0" applyBorder="1" applyAlignment="1">
      <alignment horizontal="right"/>
    </xf>
    <xf numFmtId="164" fontId="0" fillId="0" borderId="2" xfId="0" applyNumberFormat="1" applyBorder="1" applyAlignment="1">
      <alignment horizontal="justify" vertical="top"/>
    </xf>
    <xf numFmtId="0" fontId="0" fillId="0" borderId="2" xfId="0" applyBorder="1" applyAlignment="1">
      <alignment vertical="top"/>
    </xf>
    <xf numFmtId="164" fontId="0" fillId="0" borderId="2" xfId="0" applyNumberFormat="1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justify" vertical="top"/>
    </xf>
    <xf numFmtId="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A22" workbookViewId="0">
      <selection activeCell="M15" sqref="M15"/>
    </sheetView>
  </sheetViews>
  <sheetFormatPr defaultRowHeight="15"/>
  <cols>
    <col min="1" max="1" width="3.28515625" customWidth="1"/>
    <col min="2" max="2" width="24.28515625" customWidth="1"/>
    <col min="3" max="3" width="10.42578125" customWidth="1"/>
    <col min="4" max="4" width="4.28515625" customWidth="1"/>
    <col min="5" max="5" width="6.5703125" customWidth="1"/>
    <col min="6" max="6" width="5" customWidth="1"/>
    <col min="7" max="7" width="7.5703125" customWidth="1"/>
    <col min="8" max="8" width="9.85546875" customWidth="1"/>
    <col min="9" max="9" width="11.85546875" bestFit="1" customWidth="1"/>
    <col min="12" max="12" width="10.140625" bestFit="1" customWidth="1"/>
  </cols>
  <sheetData>
    <row r="1" spans="1:14">
      <c r="A1" s="63" t="s">
        <v>15</v>
      </c>
      <c r="B1" s="63"/>
      <c r="C1" s="63"/>
      <c r="D1" s="63"/>
      <c r="E1" s="63"/>
      <c r="F1" s="63"/>
      <c r="G1" s="63"/>
      <c r="H1" s="63"/>
      <c r="I1" s="63"/>
    </row>
    <row r="2" spans="1:14">
      <c r="A2" s="63"/>
      <c r="B2" s="63"/>
      <c r="C2" s="63"/>
      <c r="D2" s="63"/>
      <c r="E2" s="63"/>
      <c r="F2" s="63"/>
      <c r="G2" s="63"/>
      <c r="H2" s="63"/>
      <c r="I2" s="63"/>
    </row>
    <row r="3" spans="1:14" ht="17.25" customHeight="1">
      <c r="A3" s="64" t="s">
        <v>16</v>
      </c>
      <c r="B3" s="65"/>
      <c r="C3" s="65"/>
      <c r="D3" s="65"/>
      <c r="E3" s="65"/>
      <c r="F3" s="65"/>
      <c r="G3" s="65"/>
      <c r="H3" s="65"/>
      <c r="I3" s="65"/>
    </row>
    <row r="4" spans="1:14" ht="19.5" customHeight="1">
      <c r="A4" s="62" t="s">
        <v>17</v>
      </c>
      <c r="B4" s="62"/>
      <c r="C4" s="62"/>
      <c r="D4" s="62"/>
      <c r="E4" s="62"/>
      <c r="F4" s="62"/>
      <c r="G4" s="62"/>
      <c r="H4" s="62"/>
      <c r="I4" s="62"/>
      <c r="J4" s="13"/>
      <c r="K4" s="13"/>
    </row>
    <row r="5" spans="1:14" ht="15" customHeight="1">
      <c r="A5" s="53"/>
      <c r="B5" s="53"/>
      <c r="C5" s="53"/>
      <c r="D5" s="53"/>
      <c r="E5" s="53"/>
      <c r="F5" s="53"/>
      <c r="G5" s="53"/>
      <c r="H5" s="53"/>
      <c r="I5" s="53"/>
      <c r="J5" s="13"/>
      <c r="K5" s="13"/>
    </row>
    <row r="6" spans="1:14" ht="9.75" customHeight="1">
      <c r="A6" s="53"/>
      <c r="B6" s="53"/>
      <c r="C6" s="53"/>
      <c r="D6" s="53"/>
      <c r="E6" s="53"/>
      <c r="F6" s="53"/>
      <c r="G6" s="53"/>
      <c r="H6" s="53"/>
      <c r="I6" s="53"/>
      <c r="J6" s="13"/>
      <c r="K6" s="13"/>
    </row>
    <row r="7" spans="1:14" ht="19.5" customHeight="1">
      <c r="B7" s="68" t="s">
        <v>18</v>
      </c>
      <c r="C7" s="69"/>
      <c r="D7" s="69"/>
      <c r="E7" s="69"/>
      <c r="F7" s="69"/>
      <c r="G7" s="69"/>
      <c r="H7" s="69"/>
      <c r="I7" s="70"/>
      <c r="J7" s="32"/>
      <c r="K7" s="15"/>
      <c r="L7" s="5"/>
      <c r="M7" s="5"/>
      <c r="N7" s="5"/>
    </row>
    <row r="8" spans="1:14" ht="19.5" customHeight="1">
      <c r="B8" s="71" t="s">
        <v>11</v>
      </c>
      <c r="C8" s="72"/>
      <c r="D8" s="72"/>
      <c r="E8" s="72"/>
      <c r="F8" s="72"/>
      <c r="G8" s="72"/>
      <c r="H8" s="72"/>
      <c r="I8" s="73"/>
      <c r="J8" s="32"/>
      <c r="K8" s="15"/>
      <c r="L8" s="5"/>
      <c r="M8" s="5"/>
      <c r="N8" s="5"/>
    </row>
    <row r="9" spans="1:14" ht="13.5" customHeight="1">
      <c r="B9" s="32"/>
      <c r="C9" s="32"/>
      <c r="D9" s="32"/>
      <c r="E9" s="32"/>
      <c r="F9" s="32"/>
      <c r="G9" s="32"/>
      <c r="H9" s="32"/>
      <c r="I9" s="32"/>
      <c r="J9" s="32"/>
      <c r="K9" s="15"/>
      <c r="L9" s="5"/>
      <c r="M9" s="5"/>
      <c r="N9" s="5"/>
    </row>
    <row r="10" spans="1:14" ht="14.25" customHeight="1">
      <c r="A10" s="2"/>
      <c r="B10" s="59" t="s">
        <v>19</v>
      </c>
      <c r="C10" s="59"/>
      <c r="D10" s="59"/>
      <c r="E10" s="59"/>
      <c r="F10" s="75" t="s">
        <v>23</v>
      </c>
      <c r="G10" s="75"/>
      <c r="H10" s="55" t="s">
        <v>21</v>
      </c>
      <c r="I10" s="58">
        <v>25126.92</v>
      </c>
      <c r="J10" s="15"/>
      <c r="K10" s="17"/>
      <c r="L10" s="56"/>
      <c r="M10" s="4"/>
      <c r="N10" s="4"/>
    </row>
    <row r="11" spans="1:14" ht="19.5" customHeight="1">
      <c r="B11" s="21" t="s">
        <v>0</v>
      </c>
      <c r="C11" s="28">
        <f>I10</f>
        <v>25126.92</v>
      </c>
      <c r="D11" s="29" t="s">
        <v>7</v>
      </c>
      <c r="E11" s="22">
        <v>481</v>
      </c>
      <c r="F11" s="31" t="s">
        <v>8</v>
      </c>
      <c r="G11" s="23">
        <v>55569</v>
      </c>
      <c r="H11" s="45">
        <f t="shared" ref="H11:H17" si="0">C11*E11/G11</f>
        <v>217.49623927009662</v>
      </c>
      <c r="I11" s="19"/>
      <c r="J11" s="18"/>
      <c r="K11" s="18"/>
      <c r="L11" s="7"/>
      <c r="M11" s="7"/>
      <c r="N11" s="7"/>
    </row>
    <row r="12" spans="1:14" ht="17.25" customHeight="1">
      <c r="A12" s="2"/>
      <c r="B12" s="21" t="s">
        <v>1</v>
      </c>
      <c r="C12" s="28">
        <f>I10</f>
        <v>25126.92</v>
      </c>
      <c r="D12" s="29" t="s">
        <v>7</v>
      </c>
      <c r="E12" s="22">
        <v>1834</v>
      </c>
      <c r="F12" s="31" t="s">
        <v>8</v>
      </c>
      <c r="G12" s="23">
        <v>55569</v>
      </c>
      <c r="H12" s="46">
        <f t="shared" si="0"/>
        <v>829.28919505479666</v>
      </c>
      <c r="I12" s="12"/>
      <c r="J12" s="15"/>
      <c r="K12" s="15"/>
      <c r="L12" s="5"/>
      <c r="M12" s="5"/>
      <c r="N12" s="5"/>
    </row>
    <row r="13" spans="1:14" ht="13.5" customHeight="1">
      <c r="A13" s="6"/>
      <c r="B13" s="21" t="s">
        <v>2</v>
      </c>
      <c r="C13" s="28">
        <f>I10</f>
        <v>25126.92</v>
      </c>
      <c r="D13" s="29" t="s">
        <v>7</v>
      </c>
      <c r="E13" s="24">
        <v>32146</v>
      </c>
      <c r="F13" s="31" t="s">
        <v>8</v>
      </c>
      <c r="G13" s="23">
        <v>55569</v>
      </c>
      <c r="H13" s="28">
        <f t="shared" si="0"/>
        <v>14535.621845273443</v>
      </c>
      <c r="I13" s="12"/>
      <c r="J13" s="18"/>
      <c r="K13" s="15"/>
      <c r="L13" s="5"/>
      <c r="M13" s="5"/>
      <c r="N13" s="5"/>
    </row>
    <row r="14" spans="1:14" ht="15.75">
      <c r="A14" s="6"/>
      <c r="B14" s="21" t="s">
        <v>3</v>
      </c>
      <c r="C14" s="28">
        <f>I10</f>
        <v>25126.92</v>
      </c>
      <c r="D14" s="29" t="s">
        <v>7</v>
      </c>
      <c r="E14" s="24">
        <v>6388</v>
      </c>
      <c r="F14" s="31" t="s">
        <v>8</v>
      </c>
      <c r="G14" s="23">
        <v>55569</v>
      </c>
      <c r="H14" s="28">
        <f t="shared" si="0"/>
        <v>2888.4947535496408</v>
      </c>
      <c r="I14" s="12"/>
      <c r="J14" s="15"/>
      <c r="K14" s="15"/>
      <c r="L14" s="57"/>
      <c r="M14" s="5"/>
      <c r="N14" s="5"/>
    </row>
    <row r="15" spans="1:14" ht="17.25" customHeight="1">
      <c r="A15" s="6"/>
      <c r="B15" s="24" t="s">
        <v>4</v>
      </c>
      <c r="C15" s="28">
        <f>I10</f>
        <v>25126.92</v>
      </c>
      <c r="D15" s="29" t="s">
        <v>7</v>
      </c>
      <c r="E15" s="25">
        <v>7065</v>
      </c>
      <c r="F15" s="31" t="s">
        <v>8</v>
      </c>
      <c r="G15" s="23">
        <v>55569</v>
      </c>
      <c r="H15" s="45">
        <f t="shared" si="0"/>
        <v>3194.6173190087998</v>
      </c>
      <c r="I15" s="12"/>
      <c r="J15" s="18"/>
      <c r="K15" s="18"/>
      <c r="L15" s="7"/>
      <c r="M15" s="7"/>
      <c r="N15" s="7"/>
    </row>
    <row r="16" spans="1:14" ht="15.75">
      <c r="A16" s="2"/>
      <c r="B16" s="26" t="s">
        <v>5</v>
      </c>
      <c r="C16" s="28">
        <f>I10</f>
        <v>25126.92</v>
      </c>
      <c r="D16" s="29" t="s">
        <v>7</v>
      </c>
      <c r="E16" s="25">
        <v>2911</v>
      </c>
      <c r="F16" s="31" t="s">
        <v>8</v>
      </c>
      <c r="G16" s="23">
        <v>55569</v>
      </c>
      <c r="H16" s="45">
        <f t="shared" si="0"/>
        <v>1316.2818139610213</v>
      </c>
      <c r="I16" s="12"/>
      <c r="J16" s="18"/>
      <c r="K16" s="18"/>
      <c r="L16" s="7"/>
      <c r="M16" s="7"/>
      <c r="N16" s="7"/>
    </row>
    <row r="17" spans="1:14" ht="15" customHeight="1">
      <c r="A17" s="8"/>
      <c r="B17" s="27" t="s">
        <v>6</v>
      </c>
      <c r="C17" s="28">
        <f>I10</f>
        <v>25126.92</v>
      </c>
      <c r="D17" s="29" t="s">
        <v>7</v>
      </c>
      <c r="E17" s="30">
        <v>4744</v>
      </c>
      <c r="F17" s="31" t="s">
        <v>8</v>
      </c>
      <c r="G17" s="23">
        <v>55569</v>
      </c>
      <c r="H17" s="45">
        <f t="shared" si="0"/>
        <v>2145.1188338822003</v>
      </c>
      <c r="I17" s="19"/>
      <c r="J17" s="19"/>
      <c r="K17" s="18"/>
      <c r="L17" s="7"/>
      <c r="M17" s="7"/>
      <c r="N17" s="7"/>
    </row>
    <row r="18" spans="1:14" ht="15" customHeight="1">
      <c r="A18" s="2"/>
      <c r="B18" s="19"/>
      <c r="C18" s="19"/>
      <c r="D18" s="66" t="s">
        <v>9</v>
      </c>
      <c r="E18" s="66"/>
      <c r="F18" s="66"/>
      <c r="G18" s="66"/>
      <c r="H18" s="48">
        <f>SUM(H11:H17)</f>
        <v>25126.92</v>
      </c>
      <c r="I18" s="19"/>
      <c r="J18" s="19"/>
      <c r="K18" s="18"/>
      <c r="L18" s="7"/>
      <c r="M18" s="7"/>
      <c r="N18" s="7"/>
    </row>
    <row r="19" spans="1:14" ht="15" customHeight="1">
      <c r="A19" s="9"/>
      <c r="B19" s="19"/>
      <c r="C19" s="19"/>
      <c r="D19" s="19"/>
      <c r="E19" s="19"/>
      <c r="F19" s="12"/>
      <c r="G19" s="19"/>
      <c r="H19" s="19"/>
      <c r="I19" s="19"/>
      <c r="J19" s="19"/>
      <c r="K19" s="14"/>
      <c r="L19" s="10"/>
      <c r="M19" s="10"/>
      <c r="N19" s="10"/>
    </row>
    <row r="20" spans="1:14">
      <c r="A20" s="8"/>
      <c r="B20" s="67" t="s">
        <v>10</v>
      </c>
      <c r="C20" s="67"/>
      <c r="D20" s="67"/>
      <c r="E20" s="67"/>
      <c r="F20" s="67"/>
      <c r="G20" s="67"/>
      <c r="H20" s="67"/>
      <c r="I20" s="19"/>
      <c r="J20" s="19"/>
      <c r="K20" s="16"/>
      <c r="L20" s="6"/>
      <c r="M20" s="6"/>
      <c r="N20" s="6"/>
    </row>
    <row r="21" spans="1:14" ht="15.75">
      <c r="A21" s="3"/>
      <c r="B21" s="67" t="s">
        <v>22</v>
      </c>
      <c r="C21" s="67"/>
      <c r="D21" s="67"/>
      <c r="E21" s="67"/>
      <c r="F21" s="67"/>
      <c r="G21" s="67"/>
      <c r="H21" s="67"/>
      <c r="I21" s="51">
        <v>255.09</v>
      </c>
      <c r="J21" s="19"/>
      <c r="K21" s="16"/>
      <c r="L21" s="6"/>
      <c r="M21" s="6"/>
      <c r="N21" s="6"/>
    </row>
    <row r="22" spans="1:14">
      <c r="B22" s="21" t="s">
        <v>0</v>
      </c>
      <c r="C22" s="28">
        <f>I21</f>
        <v>255.09</v>
      </c>
      <c r="D22" s="29" t="s">
        <v>7</v>
      </c>
      <c r="E22" s="22">
        <v>481</v>
      </c>
      <c r="F22" s="31" t="s">
        <v>8</v>
      </c>
      <c r="G22" s="23">
        <v>55569</v>
      </c>
      <c r="H22" s="45">
        <f t="shared" ref="H22:H28" si="1">C22*E22/G22</f>
        <v>2.2080348755601147</v>
      </c>
      <c r="I22" s="12"/>
      <c r="J22" s="12"/>
      <c r="K22" s="12"/>
    </row>
    <row r="23" spans="1:14">
      <c r="B23" s="21" t="s">
        <v>1</v>
      </c>
      <c r="C23" s="28">
        <f>I21</f>
        <v>255.09</v>
      </c>
      <c r="D23" s="29" t="s">
        <v>7</v>
      </c>
      <c r="E23" s="22">
        <v>1834</v>
      </c>
      <c r="F23" s="31" t="s">
        <v>8</v>
      </c>
      <c r="G23" s="23">
        <v>55569</v>
      </c>
      <c r="H23" s="46">
        <f t="shared" si="1"/>
        <v>8.4189936835285852</v>
      </c>
      <c r="I23" s="12"/>
      <c r="J23" s="12"/>
      <c r="K23" s="12"/>
    </row>
    <row r="24" spans="1:14">
      <c r="B24" s="21" t="s">
        <v>2</v>
      </c>
      <c r="C24" s="28">
        <f>I21</f>
        <v>255.09</v>
      </c>
      <c r="D24" s="29" t="s">
        <v>7</v>
      </c>
      <c r="E24" s="24">
        <v>32146</v>
      </c>
      <c r="F24" s="31" t="s">
        <v>8</v>
      </c>
      <c r="G24" s="23">
        <v>55569</v>
      </c>
      <c r="H24" s="28">
        <f t="shared" si="1"/>
        <v>147.56650542568698</v>
      </c>
      <c r="I24" s="19"/>
      <c r="J24" s="12"/>
      <c r="K24" s="12"/>
    </row>
    <row r="25" spans="1:14">
      <c r="B25" s="21" t="s">
        <v>3</v>
      </c>
      <c r="C25" s="28">
        <f>I21</f>
        <v>255.09</v>
      </c>
      <c r="D25" s="29" t="s">
        <v>7</v>
      </c>
      <c r="E25" s="24">
        <v>6388</v>
      </c>
      <c r="F25" s="31" t="s">
        <v>8</v>
      </c>
      <c r="G25" s="23">
        <v>55569</v>
      </c>
      <c r="H25" s="28">
        <f t="shared" si="1"/>
        <v>29.324172110349295</v>
      </c>
      <c r="I25" s="19"/>
      <c r="J25" s="12"/>
      <c r="K25" s="12"/>
    </row>
    <row r="26" spans="1:14">
      <c r="B26" s="24" t="s">
        <v>4</v>
      </c>
      <c r="C26" s="28">
        <f>I21</f>
        <v>255.09</v>
      </c>
      <c r="D26" s="29" t="s">
        <v>7</v>
      </c>
      <c r="E26" s="25">
        <v>7065</v>
      </c>
      <c r="F26" s="31" t="s">
        <v>8</v>
      </c>
      <c r="G26" s="23">
        <v>55569</v>
      </c>
      <c r="H26" s="45">
        <f t="shared" si="1"/>
        <v>32.431946768881929</v>
      </c>
      <c r="I26" s="19"/>
      <c r="J26" s="12"/>
      <c r="K26" s="12"/>
    </row>
    <row r="27" spans="1:14">
      <c r="B27" s="26" t="s">
        <v>5</v>
      </c>
      <c r="C27" s="28">
        <f>I21</f>
        <v>255.09</v>
      </c>
      <c r="D27" s="29" t="s">
        <v>7</v>
      </c>
      <c r="E27" s="25">
        <v>2911</v>
      </c>
      <c r="F27" s="31" t="s">
        <v>8</v>
      </c>
      <c r="G27" s="23">
        <v>55569</v>
      </c>
      <c r="H27" s="45">
        <f t="shared" si="1"/>
        <v>13.362971980780651</v>
      </c>
      <c r="I27" s="19"/>
      <c r="J27" s="12"/>
      <c r="K27" s="12"/>
    </row>
    <row r="28" spans="1:14">
      <c r="B28" s="27" t="s">
        <v>6</v>
      </c>
      <c r="C28" s="28">
        <f>I21</f>
        <v>255.09</v>
      </c>
      <c r="D28" s="29" t="s">
        <v>7</v>
      </c>
      <c r="E28" s="30">
        <v>4744</v>
      </c>
      <c r="F28" s="31" t="s">
        <v>8</v>
      </c>
      <c r="G28" s="23">
        <v>55569</v>
      </c>
      <c r="H28" s="45">
        <f t="shared" si="1"/>
        <v>21.777375155212439</v>
      </c>
      <c r="I28" s="12"/>
      <c r="J28" s="12"/>
      <c r="K28" s="12"/>
    </row>
    <row r="29" spans="1:14">
      <c r="B29" s="19"/>
      <c r="C29" s="19"/>
      <c r="D29" s="66" t="s">
        <v>9</v>
      </c>
      <c r="E29" s="66"/>
      <c r="F29" s="66"/>
      <c r="G29" s="66"/>
      <c r="H29" s="47">
        <f>SUM(H22:H28)</f>
        <v>255.09</v>
      </c>
      <c r="I29" s="12"/>
      <c r="J29" s="12"/>
      <c r="K29" s="12"/>
    </row>
    <row r="30" spans="1:14" ht="8.25" customHeight="1">
      <c r="B30" s="20"/>
      <c r="C30" s="20"/>
      <c r="D30" s="20"/>
      <c r="E30" s="20"/>
      <c r="F30" s="12"/>
      <c r="G30" s="19"/>
      <c r="H30" s="19"/>
      <c r="I30" s="19"/>
      <c r="J30" s="19"/>
      <c r="K30" s="12"/>
    </row>
    <row r="31" spans="1:14" ht="15.75">
      <c r="B31" s="61" t="s">
        <v>20</v>
      </c>
      <c r="C31" s="61"/>
      <c r="D31" s="61"/>
      <c r="E31" s="61"/>
      <c r="F31" s="60">
        <v>1250</v>
      </c>
      <c r="G31" s="60"/>
      <c r="H31" s="54"/>
      <c r="I31" s="19"/>
      <c r="J31" s="19"/>
      <c r="K31" s="12"/>
    </row>
    <row r="32" spans="1:14">
      <c r="B32" s="21" t="s">
        <v>0</v>
      </c>
      <c r="C32" s="28">
        <f>F31</f>
        <v>1250</v>
      </c>
      <c r="D32" s="29" t="s">
        <v>7</v>
      </c>
      <c r="E32" s="22">
        <v>481</v>
      </c>
      <c r="F32" s="31" t="s">
        <v>8</v>
      </c>
      <c r="G32" s="23">
        <v>55569</v>
      </c>
      <c r="H32" s="45">
        <f t="shared" ref="H32:H38" si="2">C32*E32/G32</f>
        <v>10.819881588655546</v>
      </c>
      <c r="I32" s="19"/>
      <c r="J32" s="19"/>
      <c r="K32" s="12"/>
    </row>
    <row r="33" spans="2:11">
      <c r="B33" s="21" t="s">
        <v>1</v>
      </c>
      <c r="C33" s="28">
        <f>F31</f>
        <v>1250</v>
      </c>
      <c r="D33" s="29" t="s">
        <v>7</v>
      </c>
      <c r="E33" s="22">
        <v>1834</v>
      </c>
      <c r="F33" s="31" t="s">
        <v>8</v>
      </c>
      <c r="G33" s="23">
        <v>55569</v>
      </c>
      <c r="H33" s="46">
        <f t="shared" si="2"/>
        <v>41.255016286058776</v>
      </c>
      <c r="I33" s="19"/>
      <c r="J33" s="19"/>
      <c r="K33" s="12"/>
    </row>
    <row r="34" spans="2:11">
      <c r="B34" s="21" t="s">
        <v>2</v>
      </c>
      <c r="C34" s="28">
        <f>F31</f>
        <v>1250</v>
      </c>
      <c r="D34" s="29" t="s">
        <v>7</v>
      </c>
      <c r="E34" s="24">
        <v>32146</v>
      </c>
      <c r="F34" s="31" t="s">
        <v>8</v>
      </c>
      <c r="G34" s="23">
        <v>55569</v>
      </c>
      <c r="H34" s="28">
        <f t="shared" si="2"/>
        <v>723.1100073782145</v>
      </c>
      <c r="I34" s="19"/>
      <c r="J34" s="19"/>
      <c r="K34" s="12"/>
    </row>
    <row r="35" spans="2:11">
      <c r="B35" s="21" t="s">
        <v>3</v>
      </c>
      <c r="C35" s="28">
        <f>F31</f>
        <v>1250</v>
      </c>
      <c r="D35" s="29" t="s">
        <v>7</v>
      </c>
      <c r="E35" s="24">
        <v>6388</v>
      </c>
      <c r="F35" s="31" t="s">
        <v>8</v>
      </c>
      <c r="G35" s="23">
        <v>55569</v>
      </c>
      <c r="H35" s="28">
        <f t="shared" si="2"/>
        <v>143.6952257553672</v>
      </c>
      <c r="I35" s="19"/>
      <c r="J35" s="19"/>
      <c r="K35" s="12"/>
    </row>
    <row r="36" spans="2:11">
      <c r="B36" s="24" t="s">
        <v>4</v>
      </c>
      <c r="C36" s="28">
        <f>F31</f>
        <v>1250</v>
      </c>
      <c r="D36" s="29" t="s">
        <v>7</v>
      </c>
      <c r="E36" s="25">
        <v>7065</v>
      </c>
      <c r="F36" s="31" t="s">
        <v>8</v>
      </c>
      <c r="G36" s="23">
        <v>55569</v>
      </c>
      <c r="H36" s="45">
        <f t="shared" si="2"/>
        <v>158.9240403822275</v>
      </c>
      <c r="I36" s="19"/>
      <c r="J36" s="19"/>
      <c r="K36" s="12"/>
    </row>
    <row r="37" spans="2:11">
      <c r="B37" s="26" t="s">
        <v>5</v>
      </c>
      <c r="C37" s="28">
        <f>F31</f>
        <v>1250</v>
      </c>
      <c r="D37" s="29" t="s">
        <v>7</v>
      </c>
      <c r="E37" s="25">
        <v>2911</v>
      </c>
      <c r="F37" s="31" t="s">
        <v>8</v>
      </c>
      <c r="G37" s="23">
        <v>55569</v>
      </c>
      <c r="H37" s="45">
        <f t="shared" si="2"/>
        <v>65.481653439867557</v>
      </c>
      <c r="I37" s="12"/>
      <c r="J37" s="12"/>
      <c r="K37" s="12"/>
    </row>
    <row r="38" spans="2:11">
      <c r="B38" s="27" t="s">
        <v>6</v>
      </c>
      <c r="C38" s="28">
        <f>F31</f>
        <v>1250</v>
      </c>
      <c r="D38" s="29" t="s">
        <v>7</v>
      </c>
      <c r="E38" s="30">
        <v>4744</v>
      </c>
      <c r="F38" s="31" t="s">
        <v>8</v>
      </c>
      <c r="G38" s="23">
        <v>55569</v>
      </c>
      <c r="H38" s="45">
        <f t="shared" si="2"/>
        <v>106.71417516960895</v>
      </c>
      <c r="I38" s="12"/>
      <c r="J38" s="12"/>
      <c r="K38" s="12"/>
    </row>
    <row r="39" spans="2:11">
      <c r="B39" s="19"/>
      <c r="C39" s="19"/>
      <c r="D39" s="66" t="s">
        <v>9</v>
      </c>
      <c r="E39" s="66"/>
      <c r="F39" s="66"/>
      <c r="G39" s="66"/>
      <c r="H39" s="47">
        <f>SUM(H32:H38)</f>
        <v>1250.0000000000002</v>
      </c>
      <c r="I39" s="12"/>
      <c r="J39" s="12"/>
      <c r="K39" s="12"/>
    </row>
    <row r="40" spans="2:11" ht="12" customHeight="1">
      <c r="B40" s="20"/>
      <c r="C40" s="20"/>
      <c r="D40" s="20"/>
      <c r="E40" s="12"/>
      <c r="F40" s="12"/>
      <c r="G40" s="12"/>
      <c r="H40" s="12"/>
      <c r="I40" s="12"/>
      <c r="J40" s="12"/>
      <c r="K40" s="12"/>
    </row>
    <row r="41" spans="2:11" ht="15.75">
      <c r="B41" s="50" t="s">
        <v>14</v>
      </c>
      <c r="C41" s="49">
        <f>H18+H29+H39</f>
        <v>26632.01</v>
      </c>
      <c r="D41" s="74" t="s">
        <v>13</v>
      </c>
      <c r="E41" s="74"/>
      <c r="F41" s="74"/>
      <c r="G41" s="74"/>
      <c r="H41" s="74"/>
      <c r="I41" s="52"/>
      <c r="J41" s="12"/>
      <c r="K41" s="12"/>
    </row>
    <row r="42" spans="2:11" ht="9.75" customHeight="1">
      <c r="B42" s="50"/>
      <c r="C42" s="51"/>
      <c r="D42" s="51"/>
      <c r="E42" s="51"/>
      <c r="F42" s="51"/>
      <c r="G42" s="51"/>
      <c r="H42" s="51"/>
      <c r="I42" s="52"/>
      <c r="J42" s="12"/>
      <c r="K42" s="12"/>
    </row>
    <row r="43" spans="2:11">
      <c r="B43" s="21" t="s">
        <v>0</v>
      </c>
      <c r="C43" s="28">
        <f t="shared" ref="C43:C49" si="3">H11+H22+H32</f>
        <v>230.52415573431227</v>
      </c>
      <c r="D43" s="33"/>
      <c r="E43" s="34"/>
      <c r="F43" s="35"/>
      <c r="G43" s="19"/>
      <c r="H43" s="36"/>
      <c r="I43" s="12"/>
      <c r="J43" s="12"/>
      <c r="K43" s="12"/>
    </row>
    <row r="44" spans="2:11">
      <c r="B44" s="21" t="s">
        <v>1</v>
      </c>
      <c r="C44" s="28">
        <f t="shared" si="3"/>
        <v>878.96320502438402</v>
      </c>
      <c r="D44" s="33"/>
      <c r="E44" s="34"/>
      <c r="F44" s="35"/>
      <c r="G44" s="19"/>
      <c r="H44" s="37"/>
      <c r="I44" s="12"/>
      <c r="J44" s="12"/>
      <c r="K44" s="12"/>
    </row>
    <row r="45" spans="2:11">
      <c r="B45" s="21" t="s">
        <v>2</v>
      </c>
      <c r="C45" s="28">
        <f t="shared" si="3"/>
        <v>15406.298358077345</v>
      </c>
      <c r="D45" s="33"/>
      <c r="E45" s="16"/>
      <c r="F45" s="35"/>
      <c r="G45" s="19"/>
      <c r="H45" s="38"/>
      <c r="I45" s="12"/>
      <c r="J45" s="12"/>
      <c r="K45" s="12"/>
    </row>
    <row r="46" spans="2:11">
      <c r="B46" s="41" t="s">
        <v>3</v>
      </c>
      <c r="C46" s="28">
        <f t="shared" si="3"/>
        <v>3061.514151415357</v>
      </c>
      <c r="D46" s="33"/>
      <c r="E46" s="16"/>
      <c r="F46" s="35"/>
      <c r="G46" s="19"/>
      <c r="H46" s="38"/>
      <c r="I46" s="12"/>
      <c r="J46" s="12"/>
      <c r="K46" s="12"/>
    </row>
    <row r="47" spans="2:11">
      <c r="B47" s="42" t="s">
        <v>4</v>
      </c>
      <c r="C47" s="28">
        <f t="shared" si="3"/>
        <v>3385.973306159909</v>
      </c>
      <c r="D47" s="33"/>
      <c r="E47" s="12"/>
      <c r="F47" s="35"/>
      <c r="G47" s="19"/>
      <c r="H47" s="39"/>
      <c r="I47" s="12"/>
      <c r="J47" s="12"/>
      <c r="K47" s="12"/>
    </row>
    <row r="48" spans="2:11">
      <c r="B48" s="43" t="s">
        <v>5</v>
      </c>
      <c r="C48" s="28">
        <f t="shared" si="3"/>
        <v>1395.1264393816696</v>
      </c>
      <c r="D48" s="33"/>
      <c r="E48" s="12"/>
      <c r="F48" s="35"/>
      <c r="G48" s="19"/>
      <c r="H48" s="39"/>
      <c r="I48" s="12"/>
      <c r="J48" s="12"/>
      <c r="K48" s="12"/>
    </row>
    <row r="49" spans="2:11">
      <c r="B49" s="44" t="s">
        <v>6</v>
      </c>
      <c r="C49" s="28">
        <f t="shared" si="3"/>
        <v>2273.6103842070215</v>
      </c>
      <c r="D49" s="33"/>
      <c r="E49" s="40"/>
      <c r="F49" s="35"/>
      <c r="G49" s="19"/>
      <c r="H49" s="36"/>
      <c r="I49" s="12"/>
      <c r="J49" s="12"/>
      <c r="K49" s="12"/>
    </row>
    <row r="50" spans="2:11">
      <c r="B50" s="40" t="s">
        <v>12</v>
      </c>
      <c r="C50" s="47">
        <f>SUM(C43:C49)</f>
        <v>26632.010000000006</v>
      </c>
      <c r="D50" s="66"/>
      <c r="E50" s="66"/>
      <c r="F50" s="66"/>
      <c r="G50" s="66"/>
      <c r="H50" s="36"/>
      <c r="I50" s="12"/>
      <c r="J50" s="12"/>
      <c r="K50" s="12"/>
    </row>
    <row r="51" spans="2:11">
      <c r="B51" s="11"/>
      <c r="C51" s="12"/>
      <c r="D51" s="12"/>
      <c r="E51" s="12"/>
      <c r="F51" s="12"/>
      <c r="G51" s="12"/>
      <c r="H51" s="12"/>
      <c r="I51" s="12"/>
      <c r="J51" s="12"/>
      <c r="K51" s="12"/>
    </row>
    <row r="52" spans="2:11">
      <c r="B52" s="11"/>
      <c r="C52" s="12"/>
      <c r="D52" s="12"/>
      <c r="E52" s="12"/>
      <c r="F52" s="12"/>
      <c r="G52" s="12"/>
      <c r="H52" s="12"/>
      <c r="I52" s="12"/>
      <c r="J52" s="12"/>
      <c r="K52" s="12"/>
    </row>
    <row r="53" spans="2:11">
      <c r="B53" s="11"/>
      <c r="C53" s="12"/>
      <c r="D53" s="12"/>
      <c r="E53" s="12"/>
      <c r="F53" s="12"/>
      <c r="G53" s="12"/>
      <c r="H53" s="12"/>
      <c r="I53" s="12"/>
      <c r="J53" s="12"/>
      <c r="K53" s="12"/>
    </row>
    <row r="54" spans="2:11">
      <c r="B54" s="11"/>
      <c r="C54" s="12"/>
      <c r="D54" s="12"/>
      <c r="E54" s="12"/>
      <c r="F54" s="12"/>
      <c r="G54" s="12"/>
      <c r="H54" s="12"/>
      <c r="I54" s="12"/>
      <c r="J54" s="12"/>
      <c r="K54" s="12"/>
    </row>
    <row r="55" spans="2:11">
      <c r="B55" s="11"/>
      <c r="C55" s="12"/>
      <c r="D55" s="12"/>
      <c r="E55" s="12"/>
      <c r="F55" s="12"/>
      <c r="G55" s="12"/>
      <c r="H55" s="12"/>
      <c r="I55" s="12"/>
      <c r="J55" s="12"/>
      <c r="K55" s="12"/>
    </row>
    <row r="56" spans="2:11">
      <c r="B56" s="11"/>
      <c r="C56" s="12"/>
      <c r="D56" s="12"/>
      <c r="E56" s="12"/>
      <c r="F56" s="12"/>
      <c r="G56" s="12"/>
      <c r="H56" s="12"/>
      <c r="I56" s="12"/>
      <c r="J56" s="12"/>
      <c r="K56" s="12"/>
    </row>
    <row r="57" spans="2:11">
      <c r="B57" s="11"/>
      <c r="C57" s="12"/>
      <c r="D57" s="12"/>
      <c r="E57" s="12"/>
      <c r="F57" s="12"/>
      <c r="G57" s="12"/>
      <c r="H57" s="12"/>
      <c r="I57" s="12"/>
      <c r="J57" s="12"/>
      <c r="K57" s="12"/>
    </row>
    <row r="58" spans="2:11">
      <c r="B58" s="11"/>
      <c r="C58" s="12"/>
      <c r="D58" s="12"/>
      <c r="E58" s="12"/>
      <c r="F58" s="12"/>
      <c r="G58" s="12"/>
      <c r="H58" s="12"/>
      <c r="I58" s="12"/>
      <c r="J58" s="12"/>
      <c r="K58" s="12"/>
    </row>
    <row r="59" spans="2:11">
      <c r="B59" s="11"/>
      <c r="C59" s="12"/>
      <c r="D59" s="12"/>
      <c r="E59" s="12"/>
      <c r="F59" s="12"/>
      <c r="G59" s="12"/>
      <c r="H59" s="12"/>
      <c r="I59" s="12"/>
      <c r="J59" s="12"/>
      <c r="K59" s="12"/>
    </row>
    <row r="60" spans="2:11">
      <c r="B60" s="11"/>
      <c r="C60" s="12"/>
      <c r="D60" s="12"/>
      <c r="E60" s="12"/>
      <c r="F60" s="12"/>
      <c r="G60" s="12"/>
      <c r="H60" s="12"/>
      <c r="I60" s="12"/>
      <c r="J60" s="12"/>
      <c r="K60" s="12"/>
    </row>
    <row r="61" spans="2:11">
      <c r="B61" s="1"/>
    </row>
    <row r="62" spans="2:11">
      <c r="B62" s="1"/>
    </row>
    <row r="63" spans="2:11">
      <c r="B63" s="1"/>
    </row>
    <row r="64" spans="2:11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</sheetData>
  <mergeCells count="16">
    <mergeCell ref="D39:G39"/>
    <mergeCell ref="D50:G50"/>
    <mergeCell ref="D18:G18"/>
    <mergeCell ref="B20:H20"/>
    <mergeCell ref="B21:H21"/>
    <mergeCell ref="D41:H41"/>
    <mergeCell ref="B10:E10"/>
    <mergeCell ref="F31:G31"/>
    <mergeCell ref="B31:E31"/>
    <mergeCell ref="A4:I4"/>
    <mergeCell ref="A1:I2"/>
    <mergeCell ref="A3:I3"/>
    <mergeCell ref="D29:G29"/>
    <mergeCell ref="B7:I7"/>
    <mergeCell ref="B8:I8"/>
    <mergeCell ref="F10:G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2022-03-10T10:44:34Z</dcterms:modified>
</cp:coreProperties>
</file>